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5320" windowHeight="12435"/>
  </bookViews>
  <sheets>
    <sheet name="Rozpočet 202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2" l="1"/>
  <c r="D21" i="2"/>
  <c r="E11" i="2"/>
  <c r="E10" i="2" s="1"/>
  <c r="D11" i="2"/>
  <c r="D10" i="2" s="1"/>
  <c r="D25" i="2" s="1"/>
  <c r="D20" i="2" l="1"/>
  <c r="B20" i="2"/>
  <c r="D26" i="2" l="1"/>
  <c r="J24" i="2"/>
  <c r="J23" i="2"/>
  <c r="H21" i="2"/>
  <c r="G21" i="2"/>
  <c r="G20" i="2" s="1"/>
  <c r="C21" i="2"/>
  <c r="C20" i="2" s="1"/>
  <c r="J20" i="2"/>
  <c r="I20" i="2"/>
  <c r="H20" i="2"/>
  <c r="H25" i="2" s="1"/>
  <c r="E20" i="2"/>
  <c r="J18" i="2"/>
  <c r="J17" i="2"/>
  <c r="J16" i="2"/>
  <c r="J11" i="2" s="1"/>
  <c r="J10" i="2" s="1"/>
  <c r="E16" i="2"/>
  <c r="J14" i="2"/>
  <c r="I11" i="2"/>
  <c r="I10" i="2" s="1"/>
  <c r="I26" i="2" s="1"/>
  <c r="H11" i="2"/>
  <c r="C11" i="2"/>
  <c r="H10" i="2"/>
  <c r="H26" i="2" s="1"/>
  <c r="G10" i="2"/>
  <c r="C10" i="2"/>
  <c r="E26" i="2" l="1"/>
  <c r="E25" i="2"/>
  <c r="I25" i="2"/>
  <c r="G26" i="2"/>
  <c r="C25" i="2"/>
  <c r="C26" i="2"/>
  <c r="J26" i="2"/>
  <c r="J25" i="2"/>
  <c r="G25" i="2"/>
</calcChain>
</file>

<file path=xl/sharedStrings.xml><?xml version="1.0" encoding="utf-8"?>
<sst xmlns="http://schemas.openxmlformats.org/spreadsheetml/2006/main" count="44" uniqueCount="24">
  <si>
    <t>NÁKLADY CELKEM</t>
  </si>
  <si>
    <t>VÝNOSY CELKEM</t>
  </si>
  <si>
    <t>501 -spotřeba materiálu</t>
  </si>
  <si>
    <t>51 - služby</t>
  </si>
  <si>
    <t>52- osobní náklady</t>
  </si>
  <si>
    <t>53- daně a poplatky</t>
  </si>
  <si>
    <t xml:space="preserve">54 -ostatní náklady </t>
  </si>
  <si>
    <t>502 - spotřeba energie, plynu</t>
  </si>
  <si>
    <t>64 - ostatní výnosy</t>
  </si>
  <si>
    <t xml:space="preserve">60-výnosy z vlastních výkonů </t>
  </si>
  <si>
    <t>Výsledek hospodaření před zdaněním</t>
  </si>
  <si>
    <t>Výsledek hospodaření účetního období</t>
  </si>
  <si>
    <t>Výnosy z transferů</t>
  </si>
  <si>
    <t>Daň z příjmů</t>
  </si>
  <si>
    <t>Náklady z činnosti :</t>
  </si>
  <si>
    <t>Výnosy z činnosti :</t>
  </si>
  <si>
    <t>Základní škola a Mateřská škola Kozojedy, příspěvková organizace</t>
  </si>
  <si>
    <t>skutečnost
2018</t>
  </si>
  <si>
    <t>plán 
2019</t>
  </si>
  <si>
    <t xml:space="preserve">          hlavní činnost v tis. Kč</t>
  </si>
  <si>
    <t xml:space="preserve">     hospodářská činnost v tis. Kč</t>
  </si>
  <si>
    <t>ROZPOČET na rok 2021</t>
  </si>
  <si>
    <t>55- DHM,odpisy,rezervy a opravné pol.</t>
  </si>
  <si>
    <t>Rozpočet na rok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</si>
</sst>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3" xfId="0" applyFont="1" applyFill="1" applyBorder="1"/>
    <xf numFmtId="0" fontId="2" fillId="0" borderId="3" xfId="0" applyFont="1" applyBorder="1"/>
    <xf numFmtId="3" fontId="0" fillId="0" borderId="7" xfId="0" applyNumberFormat="1" applyBorder="1"/>
    <xf numFmtId="3" fontId="0" fillId="0" borderId="7" xfId="0" applyNumberFormat="1" applyFill="1" applyBorder="1"/>
    <xf numFmtId="0" fontId="1" fillId="0" borderId="0" xfId="0" applyFont="1"/>
    <xf numFmtId="0" fontId="1" fillId="0" borderId="2" xfId="0" applyFont="1" applyFill="1" applyBorder="1"/>
    <xf numFmtId="3" fontId="0" fillId="0" borderId="9" xfId="0" applyNumberFormat="1" applyBorder="1"/>
    <xf numFmtId="0" fontId="3" fillId="0" borderId="0" xfId="0" applyFont="1"/>
    <xf numFmtId="3" fontId="0" fillId="0" borderId="16" xfId="0" applyNumberFormat="1" applyBorder="1"/>
    <xf numFmtId="3" fontId="0" fillId="0" borderId="17" xfId="0" applyNumberFormat="1" applyBorder="1"/>
    <xf numFmtId="0" fontId="0" fillId="0" borderId="19" xfId="0" applyBorder="1" applyAlignment="1">
      <alignment wrapText="1"/>
    </xf>
    <xf numFmtId="3" fontId="0" fillId="0" borderId="20" xfId="0" applyNumberFormat="1" applyBorder="1"/>
    <xf numFmtId="3" fontId="0" fillId="0" borderId="21" xfId="0" applyNumberFormat="1" applyBorder="1"/>
    <xf numFmtId="0" fontId="0" fillId="0" borderId="19" xfId="0" applyBorder="1"/>
    <xf numFmtId="3" fontId="0" fillId="0" borderId="12" xfId="0" applyNumberFormat="1" applyBorder="1"/>
    <xf numFmtId="3" fontId="0" fillId="0" borderId="22" xfId="0" applyNumberFormat="1" applyBorder="1"/>
    <xf numFmtId="3" fontId="0" fillId="0" borderId="1" xfId="0" applyNumberFormat="1" applyBorder="1"/>
    <xf numFmtId="0" fontId="0" fillId="0" borderId="19" xfId="0" applyBorder="1" applyAlignment="1">
      <alignment horizontal="left"/>
    </xf>
    <xf numFmtId="3" fontId="0" fillId="0" borderId="23" xfId="0" applyNumberFormat="1" applyBorder="1"/>
    <xf numFmtId="3" fontId="0" fillId="0" borderId="24" xfId="0" applyNumberFormat="1" applyBorder="1"/>
    <xf numFmtId="0" fontId="0" fillId="0" borderId="19" xfId="0" applyFill="1" applyBorder="1"/>
    <xf numFmtId="0" fontId="1" fillId="0" borderId="15" xfId="0" applyFont="1" applyFill="1" applyBorder="1"/>
    <xf numFmtId="3" fontId="0" fillId="0" borderId="17" xfId="0" applyNumberFormat="1" applyFont="1" applyFill="1" applyBorder="1"/>
    <xf numFmtId="3" fontId="0" fillId="0" borderId="12" xfId="0" applyNumberFormat="1" applyFont="1" applyFill="1" applyBorder="1"/>
    <xf numFmtId="3" fontId="1" fillId="0" borderId="6" xfId="0" applyNumberFormat="1" applyFont="1" applyBorder="1"/>
    <xf numFmtId="3" fontId="1" fillId="0" borderId="18" xfId="0" applyNumberFormat="1" applyFont="1" applyBorder="1"/>
    <xf numFmtId="3" fontId="1" fillId="0" borderId="4" xfId="0" applyNumberFormat="1" applyFont="1" applyBorder="1"/>
    <xf numFmtId="3" fontId="1" fillId="0" borderId="14" xfId="0" applyNumberFormat="1" applyFont="1" applyBorder="1"/>
    <xf numFmtId="3" fontId="1" fillId="0" borderId="25" xfId="0" applyNumberFormat="1" applyFont="1" applyFill="1" applyBorder="1"/>
    <xf numFmtId="3" fontId="1" fillId="0" borderId="26" xfId="0" applyNumberFormat="1" applyFont="1" applyFill="1" applyBorder="1"/>
    <xf numFmtId="3" fontId="0" fillId="0" borderId="27" xfId="0" applyNumberFormat="1" applyBorder="1"/>
    <xf numFmtId="0" fontId="0" fillId="0" borderId="29" xfId="0" applyBorder="1" applyAlignment="1">
      <alignment vertical="top"/>
    </xf>
    <xf numFmtId="0" fontId="0" fillId="0" borderId="30" xfId="0" applyBorder="1" applyAlignment="1">
      <alignment vertical="top"/>
    </xf>
    <xf numFmtId="0" fontId="1" fillId="0" borderId="28" xfId="0" applyFont="1" applyBorder="1" applyAlignment="1">
      <alignment vertical="top"/>
    </xf>
    <xf numFmtId="3" fontId="0" fillId="0" borderId="31" xfId="0" applyNumberFormat="1" applyBorder="1"/>
    <xf numFmtId="0" fontId="0" fillId="0" borderId="32" xfId="0" applyBorder="1"/>
    <xf numFmtId="0" fontId="1" fillId="0" borderId="15" xfId="0" applyFont="1" applyBorder="1"/>
    <xf numFmtId="0" fontId="0" fillId="0" borderId="32" xfId="0" applyFill="1" applyBorder="1"/>
    <xf numFmtId="3" fontId="0" fillId="0" borderId="7" xfId="0" applyNumberFormat="1" applyFont="1" applyFill="1" applyBorder="1"/>
    <xf numFmtId="3" fontId="0" fillId="0" borderId="22" xfId="0" applyNumberFormat="1" applyFill="1" applyBorder="1"/>
    <xf numFmtId="0" fontId="0" fillId="0" borderId="0" xfId="0" applyFill="1"/>
    <xf numFmtId="3" fontId="0" fillId="0" borderId="20" xfId="0" applyNumberFormat="1" applyFill="1" applyBorder="1"/>
    <xf numFmtId="0" fontId="0" fillId="0" borderId="5" xfId="0" applyBorder="1" applyAlignment="1">
      <alignment horizontal="center" wrapText="1"/>
    </xf>
    <xf numFmtId="0" fontId="0" fillId="0" borderId="7" xfId="0" applyBorder="1" applyAlignment="1">
      <alignment horizontal="center"/>
    </xf>
    <xf numFmtId="0" fontId="0" fillId="0" borderId="13" xfId="0" applyBorder="1" applyAlignment="1">
      <alignment horizontal="center" wrapText="1"/>
    </xf>
    <xf numFmtId="0" fontId="0" fillId="0" borderId="8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6"/>
  <sheetViews>
    <sheetView tabSelected="1" workbookViewId="0">
      <selection activeCell="M9" sqref="M9"/>
    </sheetView>
  </sheetViews>
  <sheetFormatPr defaultRowHeight="15" x14ac:dyDescent="0.25"/>
  <cols>
    <col min="1" max="1" width="35.5703125" customWidth="1"/>
    <col min="2" max="2" width="19.42578125" hidden="1" customWidth="1"/>
    <col min="3" max="3" width="16.5703125" hidden="1" customWidth="1"/>
    <col min="4" max="4" width="12.28515625" customWidth="1"/>
    <col min="5" max="5" width="12.7109375" customWidth="1"/>
    <col min="6" max="6" width="35.5703125" customWidth="1"/>
    <col min="7" max="7" width="12.42578125" hidden="1" customWidth="1"/>
    <col min="8" max="8" width="9.140625" hidden="1" customWidth="1"/>
    <col min="9" max="9" width="14.140625" customWidth="1"/>
  </cols>
  <sheetData>
    <row r="2" spans="1:10" s="8" customFormat="1" ht="18.75" x14ac:dyDescent="0.3">
      <c r="A2" s="8" t="s">
        <v>23</v>
      </c>
    </row>
    <row r="4" spans="1:10" x14ac:dyDescent="0.25">
      <c r="A4" s="5" t="s">
        <v>16</v>
      </c>
    </row>
    <row r="6" spans="1:10" ht="15.75" thickBot="1" x14ac:dyDescent="0.3"/>
    <row r="7" spans="1:10" x14ac:dyDescent="0.25">
      <c r="A7" s="34" t="s">
        <v>21</v>
      </c>
      <c r="B7" s="47" t="s">
        <v>19</v>
      </c>
      <c r="C7" s="48"/>
      <c r="D7" s="48"/>
      <c r="E7" s="49"/>
      <c r="F7" s="34" t="s">
        <v>21</v>
      </c>
      <c r="G7" s="47" t="s">
        <v>20</v>
      </c>
      <c r="H7" s="48"/>
      <c r="I7" s="48"/>
      <c r="J7" s="49"/>
    </row>
    <row r="8" spans="1:10" ht="15" customHeight="1" x14ac:dyDescent="0.25">
      <c r="A8" s="32"/>
      <c r="B8" s="43" t="s">
        <v>17</v>
      </c>
      <c r="C8" s="43" t="s">
        <v>18</v>
      </c>
      <c r="D8" s="43"/>
      <c r="E8" s="45"/>
      <c r="F8" s="32"/>
      <c r="G8" s="43" t="s">
        <v>17</v>
      </c>
      <c r="H8" s="43" t="s">
        <v>18</v>
      </c>
      <c r="I8" s="43"/>
      <c r="J8" s="45"/>
    </row>
    <row r="9" spans="1:10" ht="36.75" customHeight="1" thickBot="1" x14ac:dyDescent="0.3">
      <c r="A9" s="33"/>
      <c r="B9" s="44">
        <v>2019</v>
      </c>
      <c r="C9" s="44">
        <v>2019</v>
      </c>
      <c r="D9" s="44">
        <v>2020</v>
      </c>
      <c r="E9" s="46">
        <v>2021</v>
      </c>
      <c r="F9" s="33"/>
      <c r="G9" s="44">
        <v>2019</v>
      </c>
      <c r="H9" s="44">
        <v>2019</v>
      </c>
      <c r="I9" s="44">
        <v>2020</v>
      </c>
      <c r="J9" s="46">
        <v>2021</v>
      </c>
    </row>
    <row r="10" spans="1:10" ht="26.25" customHeight="1" thickBot="1" x14ac:dyDescent="0.3">
      <c r="A10" s="2" t="s">
        <v>0</v>
      </c>
      <c r="B10" s="25">
        <v>2992</v>
      </c>
      <c r="C10" s="26">
        <f>C11+C19</f>
        <v>0</v>
      </c>
      <c r="D10" s="25">
        <f>D11</f>
        <v>16155</v>
      </c>
      <c r="E10" s="25">
        <f>E11</f>
        <v>14765</v>
      </c>
      <c r="F10" s="2" t="s">
        <v>0</v>
      </c>
      <c r="G10" s="25">
        <f>G11+G19</f>
        <v>581</v>
      </c>
      <c r="H10" s="26">
        <f>H11+H19</f>
        <v>0</v>
      </c>
      <c r="I10" s="25">
        <f>I11+I19</f>
        <v>615</v>
      </c>
      <c r="J10" s="28">
        <f>J11+J19</f>
        <v>651.54</v>
      </c>
    </row>
    <row r="11" spans="1:10" x14ac:dyDescent="0.25">
      <c r="A11" s="37" t="s">
        <v>14</v>
      </c>
      <c r="B11" s="10">
        <v>2992</v>
      </c>
      <c r="C11" s="9">
        <f t="shared" ref="C11" si="0">SUM(C12:C18)</f>
        <v>0</v>
      </c>
      <c r="D11" s="10">
        <f>SUM(D12:D18)</f>
        <v>16155</v>
      </c>
      <c r="E11" s="10">
        <f>SUM(E12:E18)</f>
        <v>14765</v>
      </c>
      <c r="F11" s="37" t="s">
        <v>14</v>
      </c>
      <c r="G11" s="10">
        <v>581</v>
      </c>
      <c r="H11" s="9">
        <f t="shared" ref="H11:J11" si="1">SUM(H12:H18)</f>
        <v>0</v>
      </c>
      <c r="I11" s="10">
        <f t="shared" si="1"/>
        <v>615</v>
      </c>
      <c r="J11" s="35">
        <f t="shared" si="1"/>
        <v>651.54</v>
      </c>
    </row>
    <row r="12" spans="1:10" ht="17.25" customHeight="1" x14ac:dyDescent="0.25">
      <c r="A12" s="36" t="s">
        <v>2</v>
      </c>
      <c r="B12" s="19">
        <v>1165</v>
      </c>
      <c r="C12" s="31"/>
      <c r="D12" s="19">
        <v>2030</v>
      </c>
      <c r="E12" s="16">
        <v>875</v>
      </c>
      <c r="F12" s="36" t="s">
        <v>2</v>
      </c>
      <c r="G12" s="19">
        <v>316</v>
      </c>
      <c r="H12" s="31"/>
      <c r="I12" s="19">
        <v>335</v>
      </c>
      <c r="J12" s="20">
        <v>350</v>
      </c>
    </row>
    <row r="13" spans="1:10" ht="18" customHeight="1" x14ac:dyDescent="0.25">
      <c r="A13" s="11" t="s">
        <v>7</v>
      </c>
      <c r="B13" s="12">
        <v>503</v>
      </c>
      <c r="C13" s="13"/>
      <c r="D13" s="12">
        <v>395</v>
      </c>
      <c r="E13" s="16">
        <v>415</v>
      </c>
      <c r="F13" s="11" t="s">
        <v>7</v>
      </c>
      <c r="G13" s="12">
        <v>84</v>
      </c>
      <c r="H13" s="13"/>
      <c r="I13" s="12">
        <v>91</v>
      </c>
      <c r="J13" s="16">
        <v>95</v>
      </c>
    </row>
    <row r="14" spans="1:10" x14ac:dyDescent="0.25">
      <c r="A14" s="14" t="s">
        <v>3</v>
      </c>
      <c r="B14" s="12">
        <v>519</v>
      </c>
      <c r="C14" s="13"/>
      <c r="D14" s="12">
        <v>740</v>
      </c>
      <c r="E14" s="16">
        <v>546</v>
      </c>
      <c r="F14" s="14" t="s">
        <v>3</v>
      </c>
      <c r="G14" s="12">
        <v>26</v>
      </c>
      <c r="H14" s="13"/>
      <c r="I14" s="12">
        <v>18</v>
      </c>
      <c r="J14" s="16">
        <f t="shared" ref="J14" si="2">I14*1.03</f>
        <v>18.54</v>
      </c>
    </row>
    <row r="15" spans="1:10" x14ac:dyDescent="0.25">
      <c r="A15" s="14" t="s">
        <v>4</v>
      </c>
      <c r="B15" s="12">
        <v>763</v>
      </c>
      <c r="C15" s="13"/>
      <c r="D15" s="42">
        <v>11725</v>
      </c>
      <c r="E15" s="40">
        <v>12665</v>
      </c>
      <c r="F15" s="14" t="s">
        <v>4</v>
      </c>
      <c r="G15" s="12">
        <v>155</v>
      </c>
      <c r="H15" s="13"/>
      <c r="I15" s="42">
        <v>171</v>
      </c>
      <c r="J15" s="40">
        <v>188</v>
      </c>
    </row>
    <row r="16" spans="1:10" x14ac:dyDescent="0.25">
      <c r="A16" s="14" t="s">
        <v>5</v>
      </c>
      <c r="B16" s="12">
        <v>0</v>
      </c>
      <c r="C16" s="13"/>
      <c r="D16" s="12">
        <v>0</v>
      </c>
      <c r="E16" s="16">
        <f t="shared" ref="E16" si="3">D16*1.03</f>
        <v>0</v>
      </c>
      <c r="F16" s="14" t="s">
        <v>5</v>
      </c>
      <c r="G16" s="12">
        <v>0</v>
      </c>
      <c r="H16" s="13"/>
      <c r="I16" s="12">
        <v>0</v>
      </c>
      <c r="J16" s="16">
        <f t="shared" ref="J16:J18" si="4">I16*1.03</f>
        <v>0</v>
      </c>
    </row>
    <row r="17" spans="1:11" x14ac:dyDescent="0.25">
      <c r="A17" s="18" t="s">
        <v>22</v>
      </c>
      <c r="B17" s="12">
        <v>0</v>
      </c>
      <c r="C17" s="13"/>
      <c r="D17" s="12">
        <v>1233</v>
      </c>
      <c r="E17" s="16">
        <v>249</v>
      </c>
      <c r="F17" s="18" t="s">
        <v>22</v>
      </c>
      <c r="G17" s="12">
        <v>0</v>
      </c>
      <c r="H17" s="13"/>
      <c r="I17" s="12">
        <v>0</v>
      </c>
      <c r="J17" s="16">
        <f t="shared" si="4"/>
        <v>0</v>
      </c>
    </row>
    <row r="18" spans="1:11" x14ac:dyDescent="0.25">
      <c r="A18" s="14" t="s">
        <v>6</v>
      </c>
      <c r="B18" s="12">
        <v>42</v>
      </c>
      <c r="C18" s="13"/>
      <c r="D18" s="12">
        <v>32</v>
      </c>
      <c r="E18" s="16">
        <v>15</v>
      </c>
      <c r="F18" s="14" t="s">
        <v>6</v>
      </c>
      <c r="G18" s="12">
        <v>0</v>
      </c>
      <c r="H18" s="13"/>
      <c r="I18" s="12">
        <v>0</v>
      </c>
      <c r="J18" s="16">
        <f t="shared" si="4"/>
        <v>0</v>
      </c>
    </row>
    <row r="19" spans="1:11" ht="15.75" thickBot="1" x14ac:dyDescent="0.3">
      <c r="A19" s="6" t="s">
        <v>13</v>
      </c>
      <c r="B19" s="4">
        <v>0</v>
      </c>
      <c r="C19" s="7"/>
      <c r="D19" s="3">
        <v>0</v>
      </c>
      <c r="E19" s="17">
        <v>0</v>
      </c>
      <c r="F19" s="6" t="s">
        <v>13</v>
      </c>
      <c r="G19" s="4">
        <v>0</v>
      </c>
      <c r="H19" s="7"/>
      <c r="I19" s="3">
        <v>0</v>
      </c>
      <c r="J19" s="17">
        <v>0</v>
      </c>
    </row>
    <row r="20" spans="1:11" ht="23.25" customHeight="1" thickBot="1" x14ac:dyDescent="0.3">
      <c r="A20" s="1" t="s">
        <v>1</v>
      </c>
      <c r="B20" s="25">
        <f>B21+B24</f>
        <v>3148</v>
      </c>
      <c r="C20" s="26">
        <f t="shared" ref="C20:E20" si="5">C21+C24</f>
        <v>0</v>
      </c>
      <c r="D20" s="25">
        <f t="shared" si="5"/>
        <v>16379</v>
      </c>
      <c r="E20" s="27">
        <f t="shared" si="5"/>
        <v>14940</v>
      </c>
      <c r="F20" s="1" t="s">
        <v>1</v>
      </c>
      <c r="G20" s="25">
        <f>G21+G24</f>
        <v>604</v>
      </c>
      <c r="H20" s="26">
        <f t="shared" ref="H20:J20" si="6">H21+H24</f>
        <v>0</v>
      </c>
      <c r="I20" s="25">
        <f t="shared" si="6"/>
        <v>627</v>
      </c>
      <c r="J20" s="27">
        <f t="shared" si="6"/>
        <v>658</v>
      </c>
    </row>
    <row r="21" spans="1:11" x14ac:dyDescent="0.25">
      <c r="A21" s="22" t="s">
        <v>15</v>
      </c>
      <c r="B21" s="10">
        <v>885</v>
      </c>
      <c r="C21" s="9">
        <f t="shared" ref="C21" si="7">SUM(C22:C23)</f>
        <v>0</v>
      </c>
      <c r="D21" s="10">
        <f>SUM(D22:D23)</f>
        <v>586</v>
      </c>
      <c r="E21" s="10">
        <f>SUM(E22:E23)</f>
        <v>590</v>
      </c>
      <c r="F21" s="22" t="s">
        <v>15</v>
      </c>
      <c r="G21" s="10">
        <f>SUM(G22:G23)</f>
        <v>604</v>
      </c>
      <c r="H21" s="9">
        <f t="shared" ref="H21" si="8">SUM(H22:H23)</f>
        <v>0</v>
      </c>
      <c r="I21" s="10">
        <v>627</v>
      </c>
      <c r="J21" s="15">
        <v>658</v>
      </c>
    </row>
    <row r="22" spans="1:11" x14ac:dyDescent="0.25">
      <c r="A22" s="38" t="s">
        <v>9</v>
      </c>
      <c r="B22" s="19">
        <v>690</v>
      </c>
      <c r="C22" s="19"/>
      <c r="D22" s="19">
        <v>524</v>
      </c>
      <c r="E22" s="20">
        <v>580</v>
      </c>
      <c r="F22" s="38" t="s">
        <v>9</v>
      </c>
      <c r="G22" s="19">
        <v>604</v>
      </c>
      <c r="H22" s="19"/>
      <c r="I22" s="19">
        <v>627</v>
      </c>
      <c r="J22" s="20">
        <v>658</v>
      </c>
    </row>
    <row r="23" spans="1:11" x14ac:dyDescent="0.25">
      <c r="A23" s="21" t="s">
        <v>8</v>
      </c>
      <c r="B23" s="12">
        <v>195</v>
      </c>
      <c r="C23" s="12"/>
      <c r="D23" s="12">
        <v>62</v>
      </c>
      <c r="E23" s="16">
        <v>10</v>
      </c>
      <c r="F23" s="21" t="s">
        <v>8</v>
      </c>
      <c r="G23" s="12">
        <v>0</v>
      </c>
      <c r="H23" s="12"/>
      <c r="I23" s="12">
        <v>0</v>
      </c>
      <c r="J23" s="16">
        <f t="shared" ref="J23" si="9">I23*1.03</f>
        <v>0</v>
      </c>
    </row>
    <row r="24" spans="1:11" ht="15.75" thickBot="1" x14ac:dyDescent="0.3">
      <c r="A24" s="6" t="s">
        <v>12</v>
      </c>
      <c r="B24" s="4">
        <v>2263</v>
      </c>
      <c r="C24" s="3"/>
      <c r="D24" s="39">
        <v>15793</v>
      </c>
      <c r="E24" s="40">
        <v>14350</v>
      </c>
      <c r="F24" s="6" t="s">
        <v>12</v>
      </c>
      <c r="G24" s="4">
        <v>0</v>
      </c>
      <c r="H24" s="4"/>
      <c r="I24" s="39">
        <v>0</v>
      </c>
      <c r="J24" s="40">
        <f>I24*1.1</f>
        <v>0</v>
      </c>
      <c r="K24" s="41"/>
    </row>
    <row r="25" spans="1:11" s="5" customFormat="1" x14ac:dyDescent="0.25">
      <c r="A25" s="22" t="s">
        <v>10</v>
      </c>
      <c r="B25" s="23">
        <v>156</v>
      </c>
      <c r="C25" s="23">
        <f>C20-C11</f>
        <v>0</v>
      </c>
      <c r="D25" s="23">
        <f>D20-D10</f>
        <v>224</v>
      </c>
      <c r="E25" s="24">
        <f>E20-E10</f>
        <v>175</v>
      </c>
      <c r="F25" s="22" t="s">
        <v>10</v>
      </c>
      <c r="G25" s="23">
        <f>G20-G11</f>
        <v>23</v>
      </c>
      <c r="H25" s="23">
        <f>H20-H11</f>
        <v>0</v>
      </c>
      <c r="I25" s="23">
        <f>I20-I11</f>
        <v>12</v>
      </c>
      <c r="J25" s="24">
        <f>J20-J11</f>
        <v>6.4600000000000364</v>
      </c>
    </row>
    <row r="26" spans="1:11" ht="15.75" thickBot="1" x14ac:dyDescent="0.3">
      <c r="A26" s="6" t="s">
        <v>11</v>
      </c>
      <c r="B26" s="29">
        <v>156</v>
      </c>
      <c r="C26" s="29">
        <f>C20-C10</f>
        <v>0</v>
      </c>
      <c r="D26" s="29">
        <f>D20-D10</f>
        <v>224</v>
      </c>
      <c r="E26" s="29">
        <f>E20-E10</f>
        <v>175</v>
      </c>
      <c r="F26" s="6" t="s">
        <v>11</v>
      </c>
      <c r="G26" s="29">
        <f>G20-G10</f>
        <v>23</v>
      </c>
      <c r="H26" s="29">
        <f>H20-H10</f>
        <v>0</v>
      </c>
      <c r="I26" s="29">
        <f>I20-I10</f>
        <v>12</v>
      </c>
      <c r="J26" s="30">
        <f>J20-J10</f>
        <v>6.4600000000000364</v>
      </c>
    </row>
  </sheetData>
  <mergeCells count="2">
    <mergeCell ref="G7:J7"/>
    <mergeCell ref="B7:E7"/>
  </mergeCells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Rozpočet 2021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mebs</dc:creator>
  <cp:lastModifiedBy>SPRAVCE</cp:lastModifiedBy>
  <cp:lastPrinted>2020-11-26T12:51:49Z</cp:lastPrinted>
  <dcterms:created xsi:type="dcterms:W3CDTF">2017-10-19T09:15:03Z</dcterms:created>
  <dcterms:modified xsi:type="dcterms:W3CDTF">2020-12-28T07:27:03Z</dcterms:modified>
</cp:coreProperties>
</file>